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iki z serwera\Tomek\aaa KOLEJKA RAZEM\Dostawa ławek, koszy\"/>
    </mc:Choice>
  </mc:AlternateContent>
  <bookViews>
    <workbookView xWindow="0" yWindow="0" windowWidth="17595" windowHeight="8370"/>
  </bookViews>
  <sheets>
    <sheet name="Arkusz1" sheetId="1" r:id="rId1"/>
    <sheet name="Arkusz2" sheetId="2" r:id="rId2"/>
  </sheets>
  <definedNames>
    <definedName name="_xlnm.Print_Area" localSheetId="0">Arkusz1!$A$1:$G$12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I9" i="2" s="1"/>
  <c r="H7" i="2"/>
  <c r="I7" i="2" s="1"/>
  <c r="H6" i="2"/>
  <c r="I6" i="2" s="1"/>
  <c r="H5" i="2"/>
  <c r="I5" i="2" s="1"/>
  <c r="H4" i="2"/>
  <c r="H8" i="2" l="1"/>
  <c r="H10" i="2" s="1"/>
  <c r="I10" i="2" s="1"/>
  <c r="I4" i="2"/>
  <c r="I8" i="2" s="1"/>
</calcChain>
</file>

<file path=xl/sharedStrings.xml><?xml version="1.0" encoding="utf-8"?>
<sst xmlns="http://schemas.openxmlformats.org/spreadsheetml/2006/main" count="76" uniqueCount="63">
  <si>
    <t>suma netto</t>
  </si>
  <si>
    <t>suma brutto</t>
  </si>
  <si>
    <t>netto</t>
  </si>
  <si>
    <t>beton odlewniczy, stal ocynkowana lakierowana proszkowo, poj. z popielniczką: stal ocynkowana</t>
  </si>
  <si>
    <t>kolorystyka</t>
  </si>
  <si>
    <t>czarny</t>
  </si>
  <si>
    <t>szary</t>
  </si>
  <si>
    <t>stal ocynkowana lakierowana proszkowo</t>
  </si>
  <si>
    <t>wymiary</t>
  </si>
  <si>
    <t>materiał</t>
  </si>
  <si>
    <t>ilość</t>
  </si>
  <si>
    <t>elemety zagospodarowania</t>
  </si>
  <si>
    <t>lp.</t>
  </si>
  <si>
    <t>Koszty transportu i montażu  -  10% ceny katalogowej wybranych elementów</t>
  </si>
  <si>
    <t>kosz zwykły</t>
  </si>
  <si>
    <t>Ławka Pomorska z oparciem</t>
  </si>
  <si>
    <t>żeliwo, drewno olcha</t>
  </si>
  <si>
    <t>dł 180 cm  wys 77</t>
  </si>
  <si>
    <t xml:space="preserve"> za 1 szt50 zł koszt wysyłki</t>
  </si>
  <si>
    <t>Stojak rowerowy</t>
  </si>
  <si>
    <t>tablica informacyjna</t>
  </si>
  <si>
    <t>stojaki są pięciostanowiskowe</t>
  </si>
  <si>
    <t>Szacunkowa wartość zamówienia dla zadania pn. "Dostawa i montaż na dworcach kolejowych w Trzęsaczu, Rewalu, Śliwinie, Niechorzu Latarni, Niechorzu i Pogorzelicy ławek, koszy na śmieci, stojaków rowerowych, gablot informacyjnych" -  wesrsja ekonmiczna</t>
  </si>
  <si>
    <t xml:space="preserve"> też można zejść z ceny rezygnując z części gablot stojących</t>
  </si>
  <si>
    <t>jeżeli będziemy montować sami tylko koszt zakupu śrub montażowych i koszty transportu 4000</t>
  </si>
  <si>
    <t>wys. 75-85 cm / szer. 53-62 cm / dł. 197-207 cm / waga 135-155 kg /grubość listwy na siedzisko i oparcie min. 4 cm</t>
  </si>
  <si>
    <t>wys. 240-260 cm / szer. 15-21 cm / dł. 170-180 cm / waga ok. 60-70 kg / pow. ekspozycyjna min. 140x100 cm</t>
  </si>
  <si>
    <t>wys. 74-80 cm / szer. 52-60 cm / dł. 175-185 cm / waga  50-60 kg/grubość listwy na siedzisko i oparcie min. 4 cm</t>
  </si>
  <si>
    <t>wys. 40-46 cm / szer. 40-46 cm / dł. 175-185 cm / waga  30-40 kg/grubość listwy na siedzisko  min. 4 cm</t>
  </si>
  <si>
    <t>wys. 75-90 cm / szer. 8-12 cm / dł. 75-85 cm / waga 12-18 kg / ilość miejsc 2</t>
  </si>
  <si>
    <t>elemety małej architektury</t>
  </si>
  <si>
    <t>Gablota</t>
  </si>
  <si>
    <t>Ławka z oparciem</t>
  </si>
  <si>
    <t>konstrukcja: stal ocynkowana lakierowana proszkowo, gablota: aluminium lakierowane,  szklenie drzwiczek: szkło bezpieczne</t>
  </si>
  <si>
    <t>styl nowoczesny np. Gablota Boston firmy Komserwis kod 010254</t>
  </si>
  <si>
    <t xml:space="preserve">Ławka bez oparcia </t>
  </si>
  <si>
    <t>styl nowoczesny np. Ławka Intal  firmy Komserwis kod 001322</t>
  </si>
  <si>
    <t>styl nowoczesny np. Ławka Intal firmy Komserwis kod 001320</t>
  </si>
  <si>
    <t>styl nowoczesny np. kosz Intal firmy Komserwis kod 003343</t>
  </si>
  <si>
    <t>Ławka  z oparciem</t>
  </si>
  <si>
    <t>styl retro np. gablota Agora firmy Komserwis kod 010236</t>
  </si>
  <si>
    <t>styl retro np. ławka Wenecja firmy Komserwis kod 001110</t>
  </si>
  <si>
    <t>styl retro np. ławka Wenecja firmy Komserwis kod 001130</t>
  </si>
  <si>
    <t>styl retro np. kosz Wenecja firmy Komserwis  kod 003350</t>
  </si>
  <si>
    <t>wys. 210-230 cm / szer. 6-10 cm / dł. 85-100 cm / waga 35-45 kg / pow. ekspozycyjna min. 70x100 cm</t>
  </si>
  <si>
    <t>jasny grafit,     szary,               lakierobejca   teak</t>
  </si>
  <si>
    <t>wys. 42-48 cm / szer. 40-45 cm / dł.197-207 cm / waga 76-96 kg/ grubość listwy na siedzisko min. 4 cm</t>
  </si>
  <si>
    <t>beton odlewniczy,                                                  stal ocynkowana lakierowana proszkowo, drewno iglaste</t>
  </si>
  <si>
    <t>beton odlewniczy,                                                    stal ocynkowana lakierowana proszkowo, drewno iglaste</t>
  </si>
  <si>
    <t>beton odlewniczy,                                                   stal ocynkowana lakierowana proszkowo, poj. z popielniczką: stal ocynkowana</t>
  </si>
  <si>
    <t>jasny grafit,                        szary</t>
  </si>
  <si>
    <t>gablota: aluminium lakierowane, słupy: stal ocynkowana lakierowana proszkowo i żeliwo lakierowane, szklenie drzwiczek: szkło bezpieczne</t>
  </si>
  <si>
    <t>żeliwo lakierowane,                                     drewno iglaste</t>
  </si>
  <si>
    <t>czarny,             lakierobejca  teak</t>
  </si>
  <si>
    <t>żeliwo lakierowane,                                          drewno iglaste</t>
  </si>
  <si>
    <t>Kosz na śmieci z daszkiem</t>
  </si>
  <si>
    <t xml:space="preserve">Kosz na  śmieci </t>
  </si>
  <si>
    <t>wys. 100-115 cm / szer. 35-45 cm / dł. 50-65 cm / pojemność min 65 l / waga  100-115 kg</t>
  </si>
  <si>
    <t>wys. 100-110 cm / szer. 40-46 cm / dł. 48-54 cm / pojemność min. 65 l / waga 180-200 kg</t>
  </si>
  <si>
    <t>np. stojak rowerowy Kemi firmy Komserwis kod 008235</t>
  </si>
  <si>
    <r>
      <rPr>
        <b/>
        <sz val="11"/>
        <color theme="1"/>
        <rFont val="Calibri"/>
        <family val="2"/>
        <charset val="238"/>
        <scheme val="minor"/>
      </rPr>
      <t>przykładowy</t>
    </r>
    <r>
      <rPr>
        <sz val="11"/>
        <color theme="1"/>
        <rFont val="Calibri"/>
        <family val="2"/>
        <charset val="238"/>
        <scheme val="minor"/>
      </rPr>
      <t xml:space="preserve"> element małej architektury</t>
    </r>
  </si>
  <si>
    <t>Dostawa i montaż elementów małej architektury na dworcach kolejowych na terenie Gminy Rewal - zał. nr 1 do SIWZ</t>
  </si>
  <si>
    <t>wymiary od-do /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</si>
</sst>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/>
    <xf numFmtId="2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/>
    <xf numFmtId="4" fontId="1" fillId="0" borderId="2" xfId="0" applyNumberFormat="1" applyFont="1" applyBorder="1" applyAlignment="1"/>
    <xf numFmtId="2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3" xfId="0" applyBorder="1"/>
    <xf numFmtId="2" fontId="0" fillId="0" borderId="0" xfId="0" applyNumberForma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4" fontId="0" fillId="0" borderId="1" xfId="0" applyNumberFormat="1" applyFill="1" applyBorder="1"/>
    <xf numFmtId="4" fontId="0" fillId="0" borderId="1" xfId="0" applyNumberFormat="1" applyBorder="1" applyAlignment="1"/>
    <xf numFmtId="0" fontId="0" fillId="0" borderId="5" xfId="0" applyFill="1" applyBorder="1" applyAlignment="1"/>
    <xf numFmtId="0" fontId="0" fillId="0" borderId="4" xfId="0" applyFill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topLeftCell="A10" zoomScale="145" zoomScaleNormal="130" zoomScaleSheetLayoutView="145" workbookViewId="0">
      <selection activeCell="D3" sqref="D3"/>
    </sheetView>
  </sheetViews>
  <sheetFormatPr defaultRowHeight="15" x14ac:dyDescent="0.25"/>
  <cols>
    <col min="1" max="1" width="3.42578125" customWidth="1"/>
    <col min="2" max="2" width="12.42578125" customWidth="1"/>
    <col min="3" max="3" width="20.7109375" customWidth="1"/>
    <col min="4" max="4" width="24" style="4" customWidth="1"/>
    <col min="5" max="5" width="39.5703125" customWidth="1"/>
    <col min="6" max="6" width="16.42578125" customWidth="1"/>
    <col min="7" max="7" width="5.140625" customWidth="1"/>
  </cols>
  <sheetData>
    <row r="1" spans="1:7" ht="55.5" customHeight="1" x14ac:dyDescent="0.25">
      <c r="A1" s="28" t="s">
        <v>61</v>
      </c>
      <c r="B1" s="28"/>
      <c r="C1" s="29"/>
      <c r="D1" s="29"/>
      <c r="E1" s="29"/>
      <c r="F1" s="29"/>
      <c r="G1" s="29"/>
    </row>
    <row r="3" spans="1:7" ht="45" x14ac:dyDescent="0.25">
      <c r="A3" s="1" t="s">
        <v>12</v>
      </c>
      <c r="B3" s="6" t="s">
        <v>30</v>
      </c>
      <c r="C3" s="3" t="s">
        <v>60</v>
      </c>
      <c r="D3" s="3" t="s">
        <v>62</v>
      </c>
      <c r="E3" s="1" t="s">
        <v>9</v>
      </c>
      <c r="F3" s="5" t="s">
        <v>4</v>
      </c>
      <c r="G3" s="1" t="s">
        <v>10</v>
      </c>
    </row>
    <row r="4" spans="1:7" ht="76.5" customHeight="1" x14ac:dyDescent="0.25">
      <c r="A4" s="1">
        <v>1</v>
      </c>
      <c r="B4" s="1" t="s">
        <v>31</v>
      </c>
      <c r="C4" s="3" t="s">
        <v>34</v>
      </c>
      <c r="D4" s="3" t="s">
        <v>44</v>
      </c>
      <c r="E4" s="3" t="s">
        <v>33</v>
      </c>
      <c r="F4" s="1" t="s">
        <v>6</v>
      </c>
      <c r="G4" s="1">
        <v>3</v>
      </c>
    </row>
    <row r="5" spans="1:7" ht="73.5" customHeight="1" x14ac:dyDescent="0.25">
      <c r="A5" s="1">
        <v>2</v>
      </c>
      <c r="B5" s="3" t="s">
        <v>32</v>
      </c>
      <c r="C5" s="3" t="s">
        <v>37</v>
      </c>
      <c r="D5" s="3" t="s">
        <v>25</v>
      </c>
      <c r="E5" s="3" t="s">
        <v>47</v>
      </c>
      <c r="F5" s="3" t="s">
        <v>45</v>
      </c>
      <c r="G5" s="1">
        <v>18</v>
      </c>
    </row>
    <row r="6" spans="1:7" ht="60" customHeight="1" x14ac:dyDescent="0.25">
      <c r="A6" s="1">
        <v>3</v>
      </c>
      <c r="B6" s="3" t="s">
        <v>35</v>
      </c>
      <c r="C6" s="3" t="s">
        <v>36</v>
      </c>
      <c r="D6" s="3" t="s">
        <v>46</v>
      </c>
      <c r="E6" s="3" t="s">
        <v>48</v>
      </c>
      <c r="F6" s="3" t="s">
        <v>45</v>
      </c>
      <c r="G6" s="1">
        <v>4</v>
      </c>
    </row>
    <row r="7" spans="1:7" ht="77.25" customHeight="1" x14ac:dyDescent="0.25">
      <c r="A7" s="1">
        <v>4</v>
      </c>
      <c r="B7" s="3" t="s">
        <v>56</v>
      </c>
      <c r="C7" s="3" t="s">
        <v>38</v>
      </c>
      <c r="D7" s="3" t="s">
        <v>58</v>
      </c>
      <c r="E7" s="3" t="s">
        <v>49</v>
      </c>
      <c r="F7" s="3" t="s">
        <v>50</v>
      </c>
      <c r="G7" s="1">
        <v>11</v>
      </c>
    </row>
    <row r="8" spans="1:7" ht="72.75" customHeight="1" x14ac:dyDescent="0.25">
      <c r="A8" s="1">
        <v>5</v>
      </c>
      <c r="B8" s="1" t="s">
        <v>31</v>
      </c>
      <c r="C8" s="3" t="s">
        <v>40</v>
      </c>
      <c r="D8" s="3" t="s">
        <v>26</v>
      </c>
      <c r="E8" s="3" t="s">
        <v>51</v>
      </c>
      <c r="F8" s="1" t="s">
        <v>5</v>
      </c>
      <c r="G8" s="1">
        <v>3</v>
      </c>
    </row>
    <row r="9" spans="1:7" ht="76.5" customHeight="1" x14ac:dyDescent="0.25">
      <c r="A9" s="1">
        <v>6</v>
      </c>
      <c r="B9" s="3" t="s">
        <v>39</v>
      </c>
      <c r="C9" s="3" t="s">
        <v>41</v>
      </c>
      <c r="D9" s="3" t="s">
        <v>27</v>
      </c>
      <c r="E9" s="3" t="s">
        <v>52</v>
      </c>
      <c r="F9" s="3" t="s">
        <v>53</v>
      </c>
      <c r="G9" s="1">
        <v>16</v>
      </c>
    </row>
    <row r="10" spans="1:7" ht="78.75" customHeight="1" x14ac:dyDescent="0.25">
      <c r="A10" s="1">
        <v>7</v>
      </c>
      <c r="B10" s="3" t="s">
        <v>35</v>
      </c>
      <c r="C10" s="3" t="s">
        <v>42</v>
      </c>
      <c r="D10" s="3" t="s">
        <v>28</v>
      </c>
      <c r="E10" s="3" t="s">
        <v>54</v>
      </c>
      <c r="F10" s="3" t="s">
        <v>53</v>
      </c>
      <c r="G10" s="1">
        <v>4</v>
      </c>
    </row>
    <row r="11" spans="1:7" ht="84.75" customHeight="1" x14ac:dyDescent="0.25">
      <c r="A11" s="1">
        <v>8</v>
      </c>
      <c r="B11" s="3" t="s">
        <v>55</v>
      </c>
      <c r="C11" s="3" t="s">
        <v>43</v>
      </c>
      <c r="D11" s="3" t="s">
        <v>57</v>
      </c>
      <c r="E11" s="3" t="s">
        <v>3</v>
      </c>
      <c r="F11" s="3" t="s">
        <v>5</v>
      </c>
      <c r="G11" s="1">
        <v>12</v>
      </c>
    </row>
    <row r="12" spans="1:7" ht="49.5" customHeight="1" x14ac:dyDescent="0.25">
      <c r="A12" s="1">
        <v>9</v>
      </c>
      <c r="B12" s="3" t="s">
        <v>19</v>
      </c>
      <c r="C12" s="3" t="s">
        <v>59</v>
      </c>
      <c r="D12" s="3" t="s">
        <v>29</v>
      </c>
      <c r="E12" s="3" t="s">
        <v>7</v>
      </c>
      <c r="F12" s="1" t="s">
        <v>5</v>
      </c>
      <c r="G12" s="1">
        <v>18</v>
      </c>
    </row>
    <row r="13" spans="1:7" x14ac:dyDescent="0.25">
      <c r="A13" s="13"/>
      <c r="B13" s="13"/>
      <c r="C13" s="13"/>
      <c r="D13" s="14"/>
      <c r="E13" s="13"/>
      <c r="F13" s="13"/>
      <c r="G13" s="15"/>
    </row>
    <row r="14" spans="1:7" x14ac:dyDescent="0.25">
      <c r="A14" s="24"/>
      <c r="B14" s="25"/>
      <c r="C14" s="26"/>
      <c r="D14" s="26"/>
      <c r="E14" s="26"/>
      <c r="F14" s="26"/>
      <c r="G14" s="27"/>
    </row>
  </sheetData>
  <mergeCells count="2">
    <mergeCell ref="A14:G14"/>
    <mergeCell ref="A1:G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4" workbookViewId="0">
      <selection activeCell="I8" sqref="I8"/>
    </sheetView>
  </sheetViews>
  <sheetFormatPr defaultRowHeight="15" x14ac:dyDescent="0.25"/>
  <cols>
    <col min="1" max="1" width="4.5703125" customWidth="1"/>
    <col min="2" max="2" width="21.7109375" customWidth="1"/>
    <col min="10" max="10" width="28.28515625" customWidth="1"/>
  </cols>
  <sheetData>
    <row r="1" spans="1:10" ht="42.75" customHeight="1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</row>
    <row r="3" spans="1:10" ht="30" x14ac:dyDescent="0.25">
      <c r="A3" s="1" t="s">
        <v>12</v>
      </c>
      <c r="B3" s="6" t="s">
        <v>11</v>
      </c>
      <c r="C3" s="3" t="s">
        <v>8</v>
      </c>
      <c r="D3" s="1" t="s">
        <v>9</v>
      </c>
      <c r="E3" s="5" t="s">
        <v>4</v>
      </c>
      <c r="F3" s="1" t="s">
        <v>2</v>
      </c>
      <c r="G3" s="1" t="s">
        <v>10</v>
      </c>
      <c r="H3" s="7" t="s">
        <v>0</v>
      </c>
      <c r="I3" s="7" t="s">
        <v>1</v>
      </c>
    </row>
    <row r="4" spans="1:10" ht="45" x14ac:dyDescent="0.25">
      <c r="A4" s="1">
        <v>1</v>
      </c>
      <c r="B4" s="3" t="s">
        <v>20</v>
      </c>
      <c r="C4" s="3"/>
      <c r="D4" s="3"/>
      <c r="E4" s="1"/>
      <c r="F4" s="2">
        <v>1000</v>
      </c>
      <c r="G4" s="1">
        <v>6</v>
      </c>
      <c r="H4" s="2">
        <f>G4*F4</f>
        <v>6000</v>
      </c>
      <c r="I4" s="2">
        <f t="shared" ref="I4:I5" si="0">H4*1.23</f>
        <v>7380</v>
      </c>
      <c r="J4" s="4" t="s">
        <v>23</v>
      </c>
    </row>
    <row r="5" spans="1:10" x14ac:dyDescent="0.25">
      <c r="A5" s="1">
        <v>4</v>
      </c>
      <c r="B5" s="3" t="s">
        <v>14</v>
      </c>
      <c r="C5" s="3"/>
      <c r="D5" s="3"/>
      <c r="E5" s="1"/>
      <c r="F5" s="2">
        <v>137.4</v>
      </c>
      <c r="G5" s="1">
        <v>27</v>
      </c>
      <c r="H5" s="2">
        <f t="shared" ref="H5:H7" si="1">G5*F5</f>
        <v>3709.8</v>
      </c>
      <c r="I5" s="2">
        <f t="shared" si="0"/>
        <v>4563.0540000000001</v>
      </c>
    </row>
    <row r="6" spans="1:10" s="21" customFormat="1" ht="43.5" x14ac:dyDescent="0.25">
      <c r="A6" s="17">
        <v>5</v>
      </c>
      <c r="B6" s="18" t="s">
        <v>15</v>
      </c>
      <c r="C6" s="18" t="s">
        <v>17</v>
      </c>
      <c r="D6" s="19" t="s">
        <v>16</v>
      </c>
      <c r="E6" s="17" t="s">
        <v>5</v>
      </c>
      <c r="F6" s="20">
        <v>291.06</v>
      </c>
      <c r="G6" s="17">
        <v>42</v>
      </c>
      <c r="H6" s="20">
        <f t="shared" si="1"/>
        <v>12224.52</v>
      </c>
      <c r="I6" s="20">
        <f>H6*1.23</f>
        <v>15036.159600000001</v>
      </c>
      <c r="J6" s="21" t="s">
        <v>18</v>
      </c>
    </row>
    <row r="7" spans="1:10" x14ac:dyDescent="0.25">
      <c r="A7" s="1">
        <v>9</v>
      </c>
      <c r="B7" s="3" t="s">
        <v>19</v>
      </c>
      <c r="C7" s="3"/>
      <c r="D7" s="3"/>
      <c r="E7" s="1" t="s">
        <v>5</v>
      </c>
      <c r="F7" s="2">
        <v>138</v>
      </c>
      <c r="G7" s="1">
        <v>10</v>
      </c>
      <c r="H7" s="2">
        <f t="shared" si="1"/>
        <v>1380</v>
      </c>
      <c r="I7" s="2">
        <f>H7*1.23</f>
        <v>1697.3999999999999</v>
      </c>
      <c r="J7" t="s">
        <v>21</v>
      </c>
    </row>
    <row r="8" spans="1:10" x14ac:dyDescent="0.25">
      <c r="A8" s="13"/>
      <c r="B8" s="13"/>
      <c r="C8" s="14"/>
      <c r="D8" s="13"/>
      <c r="E8" s="13"/>
      <c r="F8" s="13"/>
      <c r="G8" s="15"/>
      <c r="H8" s="8">
        <f>SUM(H4:H7)</f>
        <v>23314.32</v>
      </c>
      <c r="I8" s="8">
        <f>SUM(I4:I7)</f>
        <v>28676.613600000004</v>
      </c>
    </row>
    <row r="9" spans="1:10" ht="73.5" customHeight="1" x14ac:dyDescent="0.25">
      <c r="A9" s="11">
        <v>10</v>
      </c>
      <c r="B9" s="12" t="s">
        <v>13</v>
      </c>
      <c r="C9" s="6"/>
      <c r="D9" s="10"/>
      <c r="E9" s="10"/>
      <c r="F9" s="22">
        <v>10000</v>
      </c>
      <c r="G9" s="22">
        <v>1</v>
      </c>
      <c r="H9" s="23">
        <f>G9*F9</f>
        <v>10000</v>
      </c>
      <c r="I9" s="23">
        <f>H9*1.23</f>
        <v>12300</v>
      </c>
      <c r="J9" s="16" t="s">
        <v>24</v>
      </c>
    </row>
    <row r="10" spans="1:10" x14ac:dyDescent="0.25">
      <c r="C10" s="4"/>
      <c r="H10" s="9">
        <f>H8+H9</f>
        <v>33314.32</v>
      </c>
      <c r="I10" s="9">
        <f>H10*1.23</f>
        <v>40976.613599999997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Sianoszek</dc:creator>
  <cp:lastModifiedBy>Tomasz Bartkowski</cp:lastModifiedBy>
  <cp:lastPrinted>2015-03-30T07:33:40Z</cp:lastPrinted>
  <dcterms:created xsi:type="dcterms:W3CDTF">2015-03-17T09:45:56Z</dcterms:created>
  <dcterms:modified xsi:type="dcterms:W3CDTF">2015-03-30T11:25:34Z</dcterms:modified>
</cp:coreProperties>
</file>